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Dust" sheetId="4" r:id="rId2"/>
    <sheet name="Methodology of Dust Analysis" sheetId="25" r:id="rId3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J4" i="4" l="1"/>
  <c r="J5" i="4"/>
  <c r="F31" i="223" l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</calcChain>
</file>

<file path=xl/sharedStrings.xml><?xml version="1.0" encoding="utf-8"?>
<sst xmlns="http://schemas.openxmlformats.org/spreadsheetml/2006/main" count="75" uniqueCount="57">
  <si>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</si>
  <si>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</si>
  <si>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</si>
  <si>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</si>
  <si>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</si>
  <si>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</si>
  <si>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</si>
  <si>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</si>
  <si>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</si>
  <si>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</si>
  <si>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</si>
  <si>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</si>
  <si>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</si>
  <si>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</si>
  <si>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</si>
  <si>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</si>
  <si>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</si>
  <si>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</si>
  <si>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</si>
  <si>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</si>
  <si>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</si>
  <si>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</si>
  <si>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</si>
  <si>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</si>
  <si>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</si>
  <si>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</si>
  <si>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</si>
  <si>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>ACIRL Report No: 24004842</t>
  </si>
  <si>
    <t xml:space="preserve"> REPORT</t>
  </si>
  <si>
    <t>REPORT TO:</t>
  </si>
  <si>
    <t>REPORT ON:</t>
  </si>
  <si>
    <t>REPORT NO:</t>
  </si>
  <si>
    <t>DATE SAMPLES RECEIVED: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</si>
  <si>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</si>
  <si>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</si>
  <si>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</si>
  <si>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</si>
  <si>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</si>
  <si>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</si>
  <si>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As required 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</si>
  <si>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</si>
  <si>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</si>
  <si>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</si>
  <si>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</si>
  <si>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</si>
  <si>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</si>
  <si>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</si>
  <si>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</si>
  <si>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</si>
  <si>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J. Takahira &amp; J. Thurtell</t>
  </si>
  <si>
    <t>&lt;0.1</t>
  </si>
  <si>
    <t>Clear, fine grey dust &amp; coarse black dust</t>
  </si>
  <si>
    <t>Clear, fine grey dust &amp; coarse brown/black dust</t>
  </si>
  <si>
    <t>Newnes kaolin - Dust</t>
  </si>
  <si>
    <t>Ron Goldbery</t>
  </si>
  <si>
    <t>Newnes Kaolin Mine &amp; Quarry</t>
  </si>
  <si>
    <t>2400591 - October 2016 - dust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</si>
</sst>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\ ;\(&quot;$&quot;#,##0\)"/>
    <numFmt numFmtId="165" formatCode="[$-C09]dd\-mmmm\-yyyy;@"/>
    <numFmt numFmtId="166" formatCode="0.0"/>
  </numFmts>
  <fonts count="44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6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11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9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9" borderId="12" applyNumberFormat="0" applyAlignment="0" applyProtection="0"/>
    <xf numFmtId="0" fontId="29" fillId="9" borderId="11" applyNumberFormat="0" applyAlignment="0" applyProtection="0"/>
    <xf numFmtId="0" fontId="30" fillId="0" borderId="13" applyNumberFormat="0" applyFill="0" applyAlignment="0" applyProtection="0"/>
    <xf numFmtId="0" fontId="31" fillId="10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" fillId="4" borderId="9" applyNumberFormat="0" applyFont="0" applyAlignment="0" applyProtection="0"/>
    <xf numFmtId="0" fontId="37" fillId="0" borderId="17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11" applyNumberFormat="0" applyAlignment="0" applyProtection="0"/>
    <xf numFmtId="0" fontId="31" fillId="10" borderId="14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11" applyNumberFormat="0" applyAlignment="0" applyProtection="0"/>
    <xf numFmtId="0" fontId="30" fillId="0" borderId="13" applyNumberFormat="0" applyFill="0" applyAlignment="0" applyProtection="0"/>
    <xf numFmtId="0" fontId="26" fillId="7" borderId="0" applyNumberFormat="0" applyBorder="0" applyAlignment="0" applyProtection="0"/>
    <xf numFmtId="0" fontId="28" fillId="9" borderId="12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</cellStyleXfs>
  <cellXfs count="60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4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4" xfId="0" applyNumberForma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0" fontId="42" fillId="0" borderId="4" xfId="9" applyFont="1" applyFill="1" applyBorder="1" applyAlignment="1">
      <alignment horizontal="center" vertical="center"/>
    </xf>
    <xf numFmtId="14" fontId="41" fillId="0" borderId="0" xfId="9" applyNumberFormat="1" applyFont="1" applyAlignment="1">
      <alignment horizontal="center"/>
    </xf>
    <xf numFmtId="20" fontId="41" fillId="0" borderId="0" xfId="9" applyNumberFormat="1" applyFont="1" applyFill="1" applyAlignment="1">
      <alignment horizontal="center"/>
    </xf>
    <xf numFmtId="0" fontId="41" fillId="0" borderId="0" xfId="9" applyFont="1" applyAlignment="1">
      <alignment horizontal="left"/>
    </xf>
    <xf numFmtId="166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18" xfId="10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/>
    </xf>
    <xf numFmtId="15" fontId="42" fillId="0" borderId="2" xfId="10" applyNumberFormat="1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 wrapText="1"/>
    </xf>
    <xf numFmtId="0" fontId="42" fillId="0" borderId="3" xfId="10" applyFont="1" applyFill="1" applyBorder="1" applyAlignment="1">
      <alignment horizontal="center" vertical="center"/>
    </xf>
    <xf numFmtId="0" fontId="42" fillId="2" borderId="8" xfId="10" applyFont="1" applyFill="1" applyBorder="1" applyAlignment="1">
      <alignment horizontal="center" vertical="center"/>
    </xf>
    <xf numFmtId="0" fontId="42" fillId="0" borderId="0" xfId="10" applyFont="1" applyFill="1" applyBorder="1" applyAlignment="1">
      <alignment vertical="center"/>
    </xf>
    <xf numFmtId="0" fontId="43" fillId="0" borderId="0" xfId="0" applyFont="1" applyAlignment="1">
      <alignment horizontal="left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</cellXfs>
  <cellStyles count="111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workbookViewId="0">
      <selection activeCell="F23" sqref="F23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57" t="s">
        <v>28</v>
      </c>
      <c r="B13" s="57"/>
      <c r="C13" s="57"/>
      <c r="D13" s="57"/>
      <c r="E13" s="57"/>
      <c r="F13" s="57"/>
      <c r="G13" s="57"/>
      <c r="H13" s="57"/>
      <c r="I13" s="57"/>
    </row>
    <row r="16" spans="1:9" x14ac:dyDescent="0.2">
      <c r="D16" s="28"/>
    </row>
    <row r="17" spans="4:8" x14ac:dyDescent="0.2">
      <c r="D17" s="29" t="s">
        <v>29</v>
      </c>
      <c r="F17" s="30" t="s">
        <v>54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30</v>
      </c>
      <c r="F20" s="58" t="s">
        <v>55</v>
      </c>
      <c r="G20" s="58"/>
      <c r="H20" s="58"/>
    </row>
    <row r="21" spans="4:8" x14ac:dyDescent="0.2">
      <c r="D21" s="29"/>
      <c r="F21" s="38"/>
    </row>
    <row r="22" spans="4:8" x14ac:dyDescent="0.2">
      <c r="D22" s="29"/>
      <c r="F22" s="38"/>
    </row>
    <row r="23" spans="4:8" x14ac:dyDescent="0.2">
      <c r="D23" s="29" t="s">
        <v>31</v>
      </c>
      <c r="F23" s="38" t="s">
        <v>56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 t="s">
        <v>32</v>
      </c>
      <c r="F26" s="31" t="s">
        <v>39</v>
      </c>
    </row>
    <row r="27" spans="4:8" x14ac:dyDescent="0.2">
      <c r="D27" s="29"/>
      <c r="F27" s="31"/>
    </row>
    <row r="28" spans="4:8" x14ac:dyDescent="0.2">
      <c r="D28" s="29" t="s">
        <v>33</v>
      </c>
      <c r="F28" s="38" t="s">
        <v>40</v>
      </c>
    </row>
    <row r="29" spans="4:8" x14ac:dyDescent="0.2">
      <c r="D29" s="29"/>
      <c r="F29" s="38"/>
    </row>
    <row r="30" spans="4:8" x14ac:dyDescent="0.2">
      <c r="D30" s="29"/>
      <c r="F30" s="38"/>
    </row>
    <row r="31" spans="4:8" x14ac:dyDescent="0.2">
      <c r="D31" s="29" t="s">
        <v>34</v>
      </c>
      <c r="F31" s="59">
        <f ca="1">TODAY()</f>
        <v>43078</v>
      </c>
      <c r="G31" s="59"/>
    </row>
    <row r="32" spans="4:8" x14ac:dyDescent="0.2">
      <c r="D32" s="29"/>
      <c r="F32" s="59"/>
      <c r="G32" s="59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8" spans="1:9" x14ac:dyDescent="0.2">
      <c r="B38" s="33"/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35</v>
      </c>
      <c r="H44" s="28"/>
      <c r="I44" s="28"/>
    </row>
    <row r="45" spans="1:9" x14ac:dyDescent="0.2">
      <c r="A45" s="37" t="s">
        <v>36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22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F1" sqref="F1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x14ac:dyDescent="0.3">
      <c r="A1" s="5"/>
      <c r="D1" s="56" t="s">
        <v>53</v>
      </c>
      <c r="U1" s="3"/>
      <c r="V1" s="3"/>
    </row>
    <row r="2" spans="1:22" s="48" customFormat="1" ht="31.5" x14ac:dyDescent="0.2">
      <c r="C2" s="43" t="s">
        <v>37</v>
      </c>
      <c r="D2" s="49" t="s">
        <v>44</v>
      </c>
      <c r="E2" s="50" t="s">
        <v>0</v>
      </c>
      <c r="F2" s="50" t="s">
        <v>25</v>
      </c>
      <c r="G2" s="51" t="s">
        <v>38</v>
      </c>
      <c r="H2" s="51" t="s">
        <v>1</v>
      </c>
      <c r="I2" s="51" t="s">
        <v>2</v>
      </c>
      <c r="J2" s="50" t="s">
        <v>3</v>
      </c>
      <c r="K2" s="52" t="s">
        <v>4</v>
      </c>
      <c r="L2" s="52" t="s">
        <v>5</v>
      </c>
      <c r="M2" s="52" t="s">
        <v>6</v>
      </c>
      <c r="N2" s="50" t="s">
        <v>7</v>
      </c>
      <c r="O2" s="50" t="s">
        <v>8</v>
      </c>
      <c r="P2" s="52" t="s">
        <v>9</v>
      </c>
      <c r="Q2" s="50" t="s">
        <v>10</v>
      </c>
      <c r="R2" s="50" t="s">
        <v>11</v>
      </c>
      <c r="S2" s="53" t="s">
        <v>12</v>
      </c>
      <c r="T2" s="54" t="s">
        <v>13</v>
      </c>
      <c r="U2" s="55"/>
      <c r="V2" s="55"/>
    </row>
    <row r="3" spans="1:22" s="42" customFormat="1" ht="15.75" x14ac:dyDescent="0.25">
      <c r="B3" s="42" t="e">
        <f>CONCATENATE(E3,#REF!)</f>
        <v>#REF!</v>
      </c>
      <c r="C3" s="42">
        <v>1</v>
      </c>
      <c r="D3" s="42" t="s">
        <v>46</v>
      </c>
      <c r="E3" s="42" t="s">
        <v>41</v>
      </c>
      <c r="F3" s="45">
        <v>0.39583333333333331</v>
      </c>
      <c r="G3" s="44">
        <v>42614</v>
      </c>
      <c r="H3" s="44">
        <v>42643</v>
      </c>
      <c r="I3" s="42" t="s">
        <v>49</v>
      </c>
      <c r="J3" s="42">
        <v>29</v>
      </c>
      <c r="K3" s="42" t="s">
        <v>47</v>
      </c>
      <c r="L3" s="47">
        <v>0.2</v>
      </c>
      <c r="M3" s="42">
        <v>0.2</v>
      </c>
      <c r="N3" s="42" t="s">
        <v>50</v>
      </c>
      <c r="O3" s="42" t="s">
        <v>48</v>
      </c>
      <c r="P3" s="42" t="s">
        <v>48</v>
      </c>
      <c r="Q3" s="42" t="s">
        <v>48</v>
      </c>
      <c r="R3" s="42" t="s">
        <v>48</v>
      </c>
      <c r="S3" s="42">
        <v>2000</v>
      </c>
      <c r="T3" s="46" t="s">
        <v>51</v>
      </c>
    </row>
    <row r="4" spans="1:22" s="42" customFormat="1" ht="15.75" x14ac:dyDescent="0.25">
      <c r="B4" s="42" t="e">
        <f>CONCATENATE(E4,#REF!)</f>
        <v>#REF!</v>
      </c>
      <c r="C4" s="42">
        <v>2</v>
      </c>
      <c r="D4" s="42" t="s">
        <v>45</v>
      </c>
      <c r="E4" s="42" t="s">
        <v>42</v>
      </c>
      <c r="F4" s="45">
        <v>0.41666666666666669</v>
      </c>
      <c r="G4" s="44">
        <v>42614</v>
      </c>
      <c r="H4" s="44">
        <v>42643</v>
      </c>
      <c r="I4" s="42" t="s">
        <v>49</v>
      </c>
      <c r="J4" s="42">
        <f t="shared" ref="J4:J5" si="0">H4-G4</f>
        <v>29</v>
      </c>
      <c r="K4" s="42" t="s">
        <v>47</v>
      </c>
      <c r="L4" s="42">
        <v>0.5</v>
      </c>
      <c r="M4" s="42">
        <v>0.5</v>
      </c>
      <c r="N4" s="42" t="s">
        <v>50</v>
      </c>
      <c r="O4" s="42" t="s">
        <v>47</v>
      </c>
      <c r="P4" s="42" t="s">
        <v>48</v>
      </c>
      <c r="Q4" s="42" t="s">
        <v>48</v>
      </c>
      <c r="R4" s="42" t="s">
        <v>48</v>
      </c>
      <c r="S4" s="42">
        <v>2200</v>
      </c>
      <c r="T4" s="46" t="s">
        <v>52</v>
      </c>
    </row>
    <row r="5" spans="1:22" s="42" customFormat="1" ht="15.75" x14ac:dyDescent="0.25">
      <c r="B5" s="42" t="e">
        <f>CONCATENATE(E5,#REF!)</f>
        <v>#REF!</v>
      </c>
      <c r="C5" s="42">
        <v>3</v>
      </c>
      <c r="D5" s="42" t="s">
        <v>45</v>
      </c>
      <c r="E5" s="42" t="s">
        <v>43</v>
      </c>
      <c r="F5" s="45">
        <v>0.40625</v>
      </c>
      <c r="G5" s="44">
        <v>42614</v>
      </c>
      <c r="H5" s="44">
        <v>42643</v>
      </c>
      <c r="I5" s="42" t="s">
        <v>49</v>
      </c>
      <c r="J5" s="42">
        <f t="shared" si="0"/>
        <v>29</v>
      </c>
      <c r="K5" s="42" t="s">
        <v>47</v>
      </c>
      <c r="L5" s="42">
        <v>1.8</v>
      </c>
      <c r="M5" s="42">
        <v>1.5</v>
      </c>
      <c r="N5" s="42">
        <v>0.3</v>
      </c>
      <c r="O5" s="42" t="s">
        <v>48</v>
      </c>
      <c r="P5" s="42" t="s">
        <v>48</v>
      </c>
      <c r="Q5" s="42" t="s">
        <v>48</v>
      </c>
      <c r="R5" s="42" t="s">
        <v>47</v>
      </c>
      <c r="S5" s="42">
        <v>2100</v>
      </c>
      <c r="T5" s="46" t="s">
        <v>51</v>
      </c>
    </row>
    <row r="6" spans="1:22" s="42" customFormat="1" ht="15.75" x14ac:dyDescent="0.25">
      <c r="B6" s="42" t="e">
        <f>CONCATENATE(E6,#REF!)</f>
        <v>#REF!</v>
      </c>
      <c r="T6" s="46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6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6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6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6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s="41" customFormat="1" ht="15.75" x14ac:dyDescent="0.25">
      <c r="B20" s="41" t="e">
        <f>CONCATENATE(E20,#REF!)</f>
        <v>#REF!</v>
      </c>
      <c r="D20" s="42"/>
      <c r="E20" s="42"/>
      <c r="F20" s="42"/>
      <c r="G20" s="42"/>
      <c r="H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2:19" s="41" customFormat="1" ht="15.75" x14ac:dyDescent="0.25">
      <c r="B21" s="41" t="e">
        <f>CONCATENATE(E21,#REF!)</f>
        <v>#REF!</v>
      </c>
      <c r="D21" s="42"/>
      <c r="E21" s="42"/>
      <c r="F21" s="42"/>
      <c r="G21" s="42"/>
      <c r="H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2:19" s="41" customFormat="1" ht="15.75" x14ac:dyDescent="0.25">
      <c r="B22" s="41" t="e">
        <f>CONCATENATE(E22,#REF!)</f>
        <v>#REF!</v>
      </c>
      <c r="D22" s="42"/>
      <c r="E22" s="42"/>
      <c r="F22" s="42"/>
      <c r="G22" s="42"/>
      <c r="H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2:19" s="41" customFormat="1" ht="15.75" x14ac:dyDescent="0.25">
      <c r="B23" s="41" t="e">
        <f>CONCATENATE(E23,#REF!)</f>
        <v>#REF!</v>
      </c>
      <c r="D23" s="42"/>
      <c r="E23" s="42"/>
      <c r="F23" s="42"/>
      <c r="G23" s="42"/>
      <c r="H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2:19" s="41" customFormat="1" ht="15.75" x14ac:dyDescent="0.25">
      <c r="B24" s="41" t="e">
        <f>CONCATENATE(E24,#REF!)</f>
        <v>#REF!</v>
      </c>
      <c r="D24" s="42"/>
      <c r="E24" s="42"/>
      <c r="F24" s="42"/>
      <c r="G24" s="42"/>
      <c r="H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2:19" s="41" customFormat="1" ht="15.75" x14ac:dyDescent="0.25">
      <c r="B25" s="41" t="e">
        <f>CONCATENATE(E25,#REF!)</f>
        <v>#REF!</v>
      </c>
      <c r="D25" s="42"/>
      <c r="E25" s="42"/>
      <c r="F25" s="42"/>
      <c r="G25" s="42"/>
      <c r="H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  <row r="417" spans="2:2" x14ac:dyDescent="0.2">
      <c r="B417" s="8" t="e">
        <f>CONCATENATE(E417,#REF!)</f>
        <v>#REF!</v>
      </c>
    </row>
    <row r="418" spans="2:2" x14ac:dyDescent="0.2">
      <c r="B418" s="8" t="e">
        <f>CONCATENATE(E418,#REF!)</f>
        <v>#REF!</v>
      </c>
    </row>
    <row r="419" spans="2:2" x14ac:dyDescent="0.2">
      <c r="B419" s="8" t="e">
        <f>CONCATENATE(E419,#REF!)</f>
        <v>#REF!</v>
      </c>
    </row>
    <row r="420" spans="2:2" x14ac:dyDescent="0.2">
      <c r="B420" s="8" t="e">
        <f>CONCATENATE(E420,#REF!)</f>
        <v>#REF!</v>
      </c>
    </row>
    <row r="421" spans="2:2" x14ac:dyDescent="0.2">
      <c r="B421" s="8" t="e">
        <f>CONCATENATE(E421,#REF!)</f>
        <v>#REF!</v>
      </c>
    </row>
    <row r="422" spans="2:2" x14ac:dyDescent="0.2">
      <c r="B422" s="8" t="e">
        <f>CONCATENATE(E422,#REF!)</f>
        <v>#REF!</v>
      </c>
    </row>
  </sheetData>
  <phoneticPr fontId="0" type="noConversion"/>
  <conditionalFormatting sqref="K2:K65526">
    <cfRule type="cellIs" dxfId="0" priority="1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N11" sqref="N1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 t="s">
        <v>27</v>
      </c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 Page</vt:lpstr>
      <vt:lpstr>Dust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2017-12-09T05:38:47Z</cp:lastPrinted>
  <dcterms:created xsi:type="dcterms:W3CDTF">2003-08-18T03:39:57Z</dcterms:created>
  <dcterms:modified xsi:type="dcterms:W3CDTF">2017-12-09T05:43:51Z</dcterms:modified>
</cp:coreProperties>
</file>